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_rels/sheet1.xml.rels" ContentType="application/vnd.openxmlformats-package.relationship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Лист1!$A$1:$J$78</definedName>
    <definedName function="false" hidden="false" localSheetId="0" name="_xlnm.Print_Area" vbProcedure="false">Лист1!$A$1:$J$81</definedName>
    <definedName function="false" hidden="false" localSheetId="0" name="_xlnm.Print_Area_0_0" vbProcedure="false">Лист1!$A$1:$J$15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<sst xmlns="http://schemas.openxmlformats.org/spreadsheetml/2006/main" count="133" uniqueCount="81">
  <si>
    <r>
      <rPr>
        <b val="true"/>
        <sz val="14"/>
        <color rgb="FF000000"/>
        <rFont val="Times New Roman"/>
        <family val="1"/>
        <charset val="204"/>
      </rPr>
      <t xml:space="preserve">Утвержден:
</t>
    </r>
    <r>
      <rPr>
        <b val="true"/>
        <sz val="12"/>
        <color rgb="FF000000"/>
        <rFont val="Times New Roman"/>
        <family val="1"/>
        <charset val="128"/>
      </rPr>
      <t xml:space="preserve">                                                                                                                                                                        </t>
    </r>
    <r>
      <rPr>
        <b val="true"/>
        <sz val="14"/>
        <color rgb="FF000000"/>
        <rFont val="Times New Roman"/>
        <family val="1"/>
        <charset val="204"/>
      </rPr>
      <t xml:space="preserve">Распоряжением  главы  администрации
</t>
    </r>
    <r>
      <rPr>
        <b val="true"/>
        <sz val="12"/>
        <color rgb="FF000000"/>
        <rFont val="Times New Roman"/>
        <family val="1"/>
        <charset val="128"/>
      </rPr>
      <t xml:space="preserve">                                                                                                                                                                           </t>
    </r>
    <r>
      <rPr>
        <b val="true"/>
        <sz val="14"/>
        <color rgb="FF000000"/>
        <rFont val="Times New Roman"/>
        <family val="1"/>
        <charset val="204"/>
      </rPr>
      <t xml:space="preserve">Верхнехавского  муниципального  района 
</t>
    </r>
    <r>
      <rPr>
        <b val="true"/>
        <sz val="12"/>
        <color rgb="FF000000"/>
        <rFont val="Times New Roman"/>
        <family val="1"/>
        <charset val="128"/>
      </rPr>
      <t xml:space="preserve">                                                                                                                                         </t>
    </r>
    <r>
      <rPr>
        <b val="true"/>
        <sz val="14"/>
        <color rgb="FF000000"/>
        <rFont val="Times New Roman"/>
        <family val="1"/>
        <charset val="204"/>
      </rPr>
      <t xml:space="preserve">Воронежской области  
</t>
    </r>
    <r>
      <rPr>
        <b val="true"/>
        <sz val="12"/>
        <color rgb="FF000000"/>
        <rFont val="Times New Roman"/>
        <family val="1"/>
        <charset val="128"/>
      </rPr>
      <t xml:space="preserve">                                                                                                                                                              о</t>
    </r>
    <r>
      <rPr>
        <b val="true"/>
        <sz val="14"/>
        <color rgb="FF000000"/>
        <rFont val="Times New Roman"/>
        <family val="1"/>
        <charset val="204"/>
      </rPr>
      <t xml:space="preserve">т                   2025 г.   №                                               </t>
    </r>
  </si>
  <si>
    <t xml:space="preserve">ПЛАН
мероприятий  по  подготовке  Верхнехавского  муниципального  района  Воронежской  области, теплоснабжающих  и сетевых  организаций,  потребителей  тепловой  энергии  к  отопительному  периоду  2025 — 2026 годов.</t>
  </si>
  <si>
    <t xml:space="preserve">№ п/п</t>
  </si>
  <si>
    <t xml:space="preserve">Наименование объекта, адрес и вид работ</t>
  </si>
  <si>
    <t xml:space="preserve">Объем работ, кол-во объектов </t>
  </si>
  <si>
    <t xml:space="preserve">Стоимость работ, всего тыс.руб.</t>
  </si>
  <si>
    <t xml:space="preserve">Подрядчик</t>
  </si>
  <si>
    <t xml:space="preserve">Срок исполнения</t>
  </si>
  <si>
    <t xml:space="preserve">Источники финансирования</t>
  </si>
  <si>
    <t xml:space="preserve">Другие источник
финансирования
 тыс. руб.</t>
  </si>
  <si>
    <t xml:space="preserve">Средства
Областн/федерального бюджета
 тыс. руб.</t>
  </si>
  <si>
    <t xml:space="preserve">Средств
местн.
бюдж.
районного
тыс. руб.</t>
  </si>
  <si>
    <t xml:space="preserve">Собственн. средства
Предприят.
тыс. руб.</t>
  </si>
  <si>
    <t xml:space="preserve">МКП УСП «Углянецтеплосбыт»</t>
  </si>
  <si>
    <t xml:space="preserve">Ремонт водогрейного котла («Квант») Ква-1,0 №141 стационарный №1
</t>
  </si>
  <si>
    <t xml:space="preserve">1 шт.</t>
  </si>
  <si>
    <t xml:space="preserve">июнь - июль</t>
  </si>
  <si>
    <t xml:space="preserve">Ремонт водогрейного котла («Квант») Ква-1,0 №142 стационарный №2</t>
  </si>
  <si>
    <t xml:space="preserve">Ревизия и ремонт запорной арматуры на трубопроводах Д\110УТ 1,2, 3,4,5,6,7,8.9</t>
  </si>
  <si>
    <t xml:space="preserve">май - июнь</t>
  </si>
  <si>
    <t xml:space="preserve">Очистка УТ 1,2,3,4,5,6,7.8,9</t>
  </si>
  <si>
    <t xml:space="preserve">9 шт</t>
  </si>
  <si>
    <t xml:space="preserve">июнь - август</t>
  </si>
  <si>
    <t xml:space="preserve">Ежегодная поверка манометров оборудования</t>
  </si>
  <si>
    <t xml:space="preserve">33 шт</t>
  </si>
  <si>
    <t xml:space="preserve">август -сентябрь</t>
  </si>
  <si>
    <t xml:space="preserve">Проведение гидравлических испытаний тепловых сетей и горячего водоснабжения</t>
  </si>
  <si>
    <t xml:space="preserve">5шт</t>
  </si>
  <si>
    <t xml:space="preserve">Чистка и ремонт теплообменников горячей воды</t>
  </si>
  <si>
    <t xml:space="preserve">2 шт</t>
  </si>
  <si>
    <t xml:space="preserve">Замена запорнорной арматуры УТ-6 ЗАДВИЖКА 30С41НЖ, ДУ-100, РУ-16</t>
  </si>
  <si>
    <t xml:space="preserve">1шт</t>
  </si>
  <si>
    <t xml:space="preserve">Замен дренажной трубы от котлов №1,2,3 труба Д100 – 10м, труба Д50 – 2м</t>
  </si>
  <si>
    <t xml:space="preserve">12м</t>
  </si>
  <si>
    <t xml:space="preserve">Итого:</t>
  </si>
  <si>
    <t xml:space="preserve">МКП ВСП «Хаватеплосбыт»</t>
  </si>
  <si>
    <t xml:space="preserve">Актуализация производственных инструкций
</t>
  </si>
  <si>
    <t xml:space="preserve">Проведение обучения сотрудников предприятия
</t>
  </si>
  <si>
    <t xml:space="preserve">-//-</t>
  </si>
  <si>
    <t xml:space="preserve">Разработка графика противоаварийных тренировок на предприятии</t>
  </si>
  <si>
    <t xml:space="preserve">Назначение ответственных лиц распорядительными документами по организации за эксплуатацией объектов</t>
  </si>
  <si>
    <t xml:space="preserve">Актуализация инструкций по охране труда</t>
  </si>
  <si>
    <t xml:space="preserve">Согласование температурных графиков теплоснабжения на предстоящий отопительный сезон</t>
  </si>
  <si>
    <t xml:space="preserve">Оформление актов проведения гидравлических испытаний на прочность и плотность трубопроводов тепловых сетей</t>
  </si>
  <si>
    <t xml:space="preserve">С 01.05.2025
По 15.09.2025</t>
  </si>
  <si>
    <t xml:space="preserve">Корректировка перечня аварийных запасов материалов
</t>
  </si>
  <si>
    <t xml:space="preserve">Заключение договора на передачу тепловой энергии с ООО «Газпром  теплоэнерго Воронеж»</t>
  </si>
  <si>
    <t xml:space="preserve">Актуализация планов мероприятий  по локализации и ликвидаций аварий на тепловых сетях</t>
  </si>
  <si>
    <r>
      <rPr>
        <sz val="11"/>
        <color rgb="FF000000"/>
        <rFont val="Calibri"/>
        <family val="2"/>
        <charset val="1"/>
      </rPr>
      <t xml:space="preserve">Ремонт тепловых сетей от котельной №2 на участке ТК-1 ТК3 ул. Георгиева</t>
    </r>
    <r>
      <rPr>
        <sz val="14"/>
        <rFont val="Calibri"/>
        <family val="1"/>
        <charset val="128"/>
      </rPr>
      <t xml:space="preserve"> L</t>
    </r>
    <r>
      <rPr>
        <sz val="11"/>
        <color rgb="FF000000"/>
        <rFont val="Calibri"/>
        <family val="2"/>
        <charset val="1"/>
      </rPr>
      <t xml:space="preserve"> =0,01 км </t>
    </r>
    <r>
      <rPr>
        <sz val="14"/>
        <rFont val="Calibri"/>
        <family val="1"/>
        <charset val="128"/>
      </rPr>
      <t xml:space="preserve">D 100</t>
    </r>
  </si>
  <si>
    <r>
      <rPr>
        <sz val="11"/>
        <color rgb="FF000000"/>
        <rFont val="Calibri"/>
        <family val="2"/>
        <charset val="1"/>
      </rPr>
      <t xml:space="preserve">Июль </t>
    </r>
    <r>
      <rPr>
        <sz val="14"/>
        <rFont val="Calibri"/>
        <family val="1"/>
        <charset val="128"/>
      </rPr>
      <t xml:space="preserve">2025</t>
    </r>
  </si>
  <si>
    <t xml:space="preserve">Частичная замена утеплителя на участке от  котельной №5 ТК4-ТК5-ТК6 </t>
  </si>
  <si>
    <t xml:space="preserve">Частичная замена утеплителя на участке от  котельной №7 5МК-КТ11; УТ1-КЖ2</t>
  </si>
  <si>
    <t xml:space="preserve">Наладка гидравлического режима тепловой сети котельной №2 по ул. Георгиева</t>
  </si>
  <si>
    <t xml:space="preserve">Наладка гидравлического режима тепловой сети котельной №5 по ул. Ленина</t>
  </si>
  <si>
    <t xml:space="preserve">Наладка гидравлического режима тепловой сети котельной №7 по ул. Набережная</t>
  </si>
  <si>
    <t xml:space="preserve">ИТОГО по «Хаватеплосбыт»</t>
  </si>
  <si>
    <t xml:space="preserve">ООО «Газпром теплоэнерго Воронеж»</t>
  </si>
  <si>
    <t xml:space="preserve">Текущий ремонт котлового оборудования котельных Верхнехавского района теплоснабжения ООО "Газпром теплоэнего Воронеж" (Осмотр и выявление неплотностей и присосов. Проверка состояния поверхности нагрева, кладки, газоходов, гарнитуры и арматуры котла 3. Отсоединение котла заглушками. Гидравлическое испытание котла. Осмотр экранных, конвективных, перепускных и соединительных труб. Очистка наружных поверхностей нагрева от сажи, золового уноса и шлачного наплыва. Проверка труб на коррозионный и абразивный износ.)</t>
  </si>
  <si>
    <t xml:space="preserve">-</t>
  </si>
  <si>
    <t xml:space="preserve">май-сентябрь</t>
  </si>
  <si>
    <t xml:space="preserve">Текущий ремонт теплообменного оборудования котельных Верхнехавского района теплоснабжения ООО "Газпром теплоэнего Воронеж" (Разболчивание крышек. Выемка пластин и осмотр всех деталей  3. Замена дефектных элементов. Сборка теплообменника. Гидравлическое испытание теплообменника после ремонта и устранение неплотностей во фланцевых соединениях)</t>
  </si>
  <si>
    <t xml:space="preserve">Текущий ремонт газового оборудования котельных Верхнехавского района теплоснабжения ООО "Газпром теплоэнего Воронеж" (Для задвижек и кранов: Проверка исправности запорных органов, замена смазки, перенабивка сальников. Сборка, проверка на герметичность.Регуляторы давления: снятие крышки и мембраны, проверка и очистка внутренних полостей. Проверка запорных поверхностей седел и клапанов, смазка трущихся поверхностей деталей рычажной передачи.)</t>
  </si>
  <si>
    <t xml:space="preserve">Текущий ремонт контрольно-измерительных приборов и автоматики  Верхнехавского района теплоснабжения ООО "Газпром теплоэнего Воронеж" (Вскрытие и очистка прибора, частичная разборка подвижной системы, исправление или замена поврежденных стрелок, пружин, трубок, контактов, винтов, держателей диафрагмы, рычагов пара, а также других неисправных деталей. Проверка качества изоляции и состояния цепей прибора, установки и состояния кранов. Регулировка подвижной системы прибора по основным точкам с ремонтом и установкой дополнительного сопротивления.)</t>
  </si>
  <si>
    <t xml:space="preserve">Текущий ремонт запорно-регулирующей арматуры котельных Верхнехавского района теплоснабжения ООО "Газпром теплоэнего Воронеж" (Вскрытие и очистка, частичная разборка подвижной системы, исправление или замена поврежденных элементов. Замена не пригодных к ремонту)</t>
  </si>
  <si>
    <t xml:space="preserve">Текущий ремонт здания котельных Верхнехавского района теплоснабжения ООО "Газпром теплоэнего Воронеж" (Заделка и расшивка стыков, швов, трещин, восстановление отдельных мест облицовки стен со стороны подвальных помещений, цоколей площадью. Замена отдельных участков отмостки по периметру здания. Ремонт (частичная замена) участков кровель, покрытий кровель, включая узлы примыкания к вертикальным поверхностям. Замена или ремонт отдельных участков пола.</t>
  </si>
  <si>
    <t xml:space="preserve">Текущий ремонт химводоподготовки котельных Верхнехавского района теплоснабжения ООО "Газпром теплоэнего Воронеж" (Осмотр и выявление неплотностей. Разбор. Гидравлическое испытание котла. Очистка внутрених поверхности от налетов.</t>
  </si>
  <si>
    <t xml:space="preserve">Текущий ремонт электрооборудования котельных Верхнехавского района теплоснабжения ООО "Газпром теплоэнего Воронеж" (Вскрытие и очистка прибора, частичная разборка подвижной системы. Проверка качества изоляции и состояния цепей прибора)</t>
  </si>
  <si>
    <t xml:space="preserve">Текущий ремонт насосного оборудования котельных Верхнехавского района теплоснабжения ООО "Газпром теплоэнего Воронеж" (Проверка муфты, подшипников и секций насоса, осмотр и проверка всех деталей. Опробование насоса)</t>
  </si>
  <si>
    <t xml:space="preserve">Текущий ремонт тепловых сетей от котельных Верхнехавского района теплоснабжения ООО "Газпром теплоэнего Воронеж" (Замена отдельных участков трубопроводов. Гидравлические испытания на прочность и частичная окраска)(в однотрубном),м</t>
  </si>
  <si>
    <t xml:space="preserve">ИТОГО:</t>
  </si>
  <si>
    <t xml:space="preserve">Воронежская область, с. Парижская Коммуна, ул. Совхозная, 50а, Ремонт с заменой котлового насоса WILO 32/130-1,1/2</t>
  </si>
  <si>
    <t xml:space="preserve">Воронежская область, с. Верхняя Хава, ул. Октябрьская, 22 (котельная №6),Ремонт с заменой сетевого насоса  DAB CP -50/3100T; Ремонт с заменой насоса ГВС  DAB CP -50/3100T; Ремонт с заменой подпиточного насоса KPS 30/16T; Ремонт с заменой котла ALPHA E 630 Ремонт с заменой горелки  AQF030 EN676</t>
  </si>
  <si>
    <t xml:space="preserve">Воронежская область, с. Верхняя Хава, ул. Ленина, 14а, Ремонт с заменой обратного клапана PN10 DN125 (4шт) Ремонт с заменой сетевого насоса WILO IPL 65/155-47,5/2  Ремонт с заменой клапана смесительного 3-х ходового Dn 100 с электроприводом серии 90</t>
  </si>
  <si>
    <t xml:space="preserve">Воронежская область, 1-я Васильевка, ул.Молодежная, 1а, Ремонт с заменой блока подпиточных насосов DAB DPH 120/250. 40T</t>
  </si>
  <si>
    <t xml:space="preserve">Воронежская область, с.Семеновка, ул. Школьная, 68б, Ремонт с заменой блока подпиточных насосов DAB DPH 120/250. 40T</t>
  </si>
  <si>
    <t xml:space="preserve">Воронежская область, с. Верхняя Хава, ул. Школьная , 1д, Ремонт с заменой сервопривода горелки LKS160-41</t>
  </si>
  <si>
    <t xml:space="preserve">Воронежская область, с. Верхняя Луговатка, ул. Школьная, 1а, Ремонт с заменой котлового насоса DAB ВРН 120/280.50Т</t>
  </si>
  <si>
    <t xml:space="preserve">Воронежская область,с. Шукавка, ул. Ленина, 1а, Ремонт с заменой котлового насоса DAB ВРН 120/280.50Т</t>
  </si>
  <si>
    <t xml:space="preserve">Ремонт блочно-модульной котельной, расположенной по адресу: Воронежская область, Верхнехавский район, с.Углянец, ул.Совхозная, 40 "Г"</t>
  </si>
  <si>
    <t xml:space="preserve">итого</t>
  </si>
  <si>
    <t xml:space="preserve">итого по району</t>
  </si>
</sst>
</file>

<file path=xl/styles.xml><?xml version="1.0" encoding="utf-8"?>
<styleSheet xmlns="http://schemas.openxmlformats.org/spreadsheetml/2006/main">
  <numFmts count="4">
    <numFmt numFmtId="164" formatCode="General"/>
    <numFmt numFmtId="165" formatCode="0.00"/>
    <numFmt numFmtId="166" formatCode="dd/mm/yy"/>
    <numFmt numFmtId="167" formatCode="General"/>
  </numFmts>
  <fonts count="17">
    <font>
      <sz val="11"/>
      <color rgb="FF000000"/>
      <name val="Calibri"/>
      <family val="2"/>
      <charset val="1"/>
    </font>
    <font>
      <sz val="10"/>
      <name val="Arial"/>
      <family val="0"/>
    </font>
    <font>
      <sz val="10"/>
      <name val="Arial"/>
      <family val="0"/>
    </font>
    <font>
      <sz val="10"/>
      <name val="Arial"/>
      <family val="0"/>
    </font>
    <font>
      <b val="true"/>
      <sz val="12"/>
      <color rgb="FF000000"/>
      <name val="Times New Roman"/>
      <family val="1"/>
      <charset val="1"/>
    </font>
    <font>
      <b val="true"/>
      <sz val="14"/>
      <color rgb="FF000000"/>
      <name val="Times New Roman"/>
      <family val="1"/>
      <charset val="204"/>
    </font>
    <font>
      <b val="true"/>
      <sz val="12"/>
      <color rgb="FF000000"/>
      <name val="Times New Roman"/>
      <family val="1"/>
      <charset val="128"/>
    </font>
    <font>
      <b val="true"/>
      <sz val="14"/>
      <color rgb="FF000000"/>
      <name val="Times New Roman"/>
      <family val="1"/>
      <charset val="1"/>
    </font>
    <font>
      <sz val="11"/>
      <color rgb="FF000000"/>
      <name val="Times New Roman"/>
      <family val="1"/>
      <charset val="1"/>
    </font>
    <font>
      <sz val="12"/>
      <color rgb="FF000000"/>
      <name val="Times New Roman"/>
      <family val="1"/>
      <charset val="1"/>
    </font>
    <font>
      <sz val="12"/>
      <color rgb="FF0000FF"/>
      <name val="Times New Roman"/>
      <family val="1"/>
      <charset val="1"/>
    </font>
    <font>
      <sz val="11"/>
      <color rgb="FF000000"/>
      <name val="Times New Roman"/>
      <family val="1"/>
      <charset val="204"/>
    </font>
    <font>
      <sz val="14"/>
      <name val="Calibri"/>
      <family val="1"/>
      <charset val="128"/>
    </font>
    <font>
      <b val="true"/>
      <sz val="12"/>
      <color rgb="FF000000"/>
      <name val="Times New Roman"/>
      <family val="1"/>
      <charset val="204"/>
    </font>
    <font>
      <sz val="12"/>
      <name val="Times New Roman"/>
      <family val="1"/>
      <charset val="1"/>
    </font>
    <font>
      <b val="true"/>
      <sz val="11"/>
      <color rgb="FF000000"/>
      <name val="Times New Roman"/>
      <family val="1"/>
      <charset val="1"/>
    </font>
    <font>
      <b val="true"/>
      <sz val="11"/>
      <color rgb="FF000000"/>
      <name val="Calibri"/>
      <family val="2"/>
      <charset val="1"/>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hair"/>
      <right/>
      <top style="hair"/>
      <bottom/>
      <diagonal/>
    </border>
    <border diagonalUp="false" diagonalDown="false">
      <left style="hair"/>
      <right/>
      <top style="hair"/>
      <bottom style="hair"/>
      <diagonal/>
    </border>
    <border diagonalUp="false" diagonalDown="false">
      <left style="hair"/>
      <right style="hair"/>
      <top style="hair"/>
      <bottom style="hair"/>
      <diagonal/>
    </border>
    <border diagonalUp="false" diagonalDown="false">
      <left style="thin"/>
      <right style="thin"/>
      <top/>
      <bottom style="thin"/>
      <diagonal/>
    </border>
    <border diagonalUp="false" diagonalDown="false">
      <left style="hair"/>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right"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left"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center" vertical="bottom"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9" fillId="2" borderId="2" xfId="0" applyFont="true" applyBorder="true" applyAlignment="true" applyProtection="true">
      <alignment horizontal="left" vertical="center" textRotation="0" wrapText="true" indent="0" shrinkToFit="false"/>
      <protection locked="true" hidden="false"/>
    </xf>
    <xf numFmtId="164" fontId="9" fillId="2" borderId="2" xfId="0" applyFont="true" applyBorder="true" applyAlignment="true" applyProtection="true">
      <alignment horizontal="center" vertical="center" textRotation="0" wrapText="false" indent="0" shrinkToFit="false"/>
      <protection locked="true" hidden="false"/>
    </xf>
    <xf numFmtId="165" fontId="9" fillId="2" borderId="2" xfId="0" applyFont="true" applyBorder="true" applyAlignment="true" applyProtection="true">
      <alignment horizontal="center" vertical="center" textRotation="0" wrapText="false" indent="0" shrinkToFit="false"/>
      <protection locked="true" hidden="false"/>
    </xf>
    <xf numFmtId="164" fontId="9" fillId="2" borderId="1" xfId="0" applyFont="true" applyBorder="true" applyAlignment="true" applyProtection="true">
      <alignment horizontal="center" vertical="center"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9" fillId="2" borderId="3" xfId="0" applyFont="true" applyBorder="true" applyAlignment="true" applyProtection="true">
      <alignment horizontal="left" vertical="center" textRotation="0" wrapText="true" indent="0" shrinkToFit="false"/>
      <protection locked="true" hidden="false"/>
    </xf>
    <xf numFmtId="164" fontId="9" fillId="2" borderId="3" xfId="0" applyFont="true" applyBorder="true" applyAlignment="true" applyProtection="true">
      <alignment horizontal="center" vertical="center" textRotation="0" wrapText="false" indent="0" shrinkToFit="false"/>
      <protection locked="true" hidden="false"/>
    </xf>
    <xf numFmtId="165" fontId="9" fillId="2" borderId="3" xfId="0" applyFont="true" applyBorder="true" applyAlignment="true" applyProtection="true">
      <alignment horizontal="center" vertical="center" textRotation="0" wrapText="false" indent="0" shrinkToFit="false"/>
      <protection locked="true" hidden="false"/>
    </xf>
    <xf numFmtId="164" fontId="10" fillId="2" borderId="2" xfId="0" applyFont="true" applyBorder="true" applyAlignment="true" applyProtection="true">
      <alignment horizontal="left"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general"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bottom" textRotation="0" wrapText="true" indent="0" shrinkToFit="false"/>
      <protection locked="true" hidden="false"/>
    </xf>
    <xf numFmtId="166" fontId="9" fillId="0" borderId="4"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bottom" textRotation="0" wrapText="false" indent="0" shrinkToFit="false"/>
      <protection locked="true" hidden="false"/>
    </xf>
    <xf numFmtId="164" fontId="9" fillId="0" borderId="1" xfId="0" applyFont="true" applyBorder="true" applyAlignment="true" applyProtection="true">
      <alignment horizontal="general" vertical="bottom" textRotation="0" wrapText="true" indent="0" shrinkToFit="false"/>
      <protection locked="true" hidden="false"/>
    </xf>
    <xf numFmtId="164" fontId="9" fillId="0" borderId="1" xfId="0" applyFont="true" applyBorder="tru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9" fillId="0" borderId="4" xfId="0" applyFont="true" applyBorder="true" applyAlignment="true" applyProtection="true">
      <alignment horizontal="center" vertical="bottom" textRotation="0" wrapText="true" indent="0" shrinkToFit="false"/>
      <protection locked="true" hidden="false"/>
    </xf>
    <xf numFmtId="164" fontId="0" fillId="0" borderId="4" xfId="0" applyFont="true" applyBorder="true" applyAlignment="true" applyProtection="true">
      <alignment horizontal="general" vertical="center" textRotation="0" wrapText="tru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7"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general" vertical="bottom"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5" fontId="9" fillId="0" borderId="1" xfId="0" applyFont="true" applyBorder="true" applyAlignment="true" applyProtection="true">
      <alignment horizontal="center" vertical="center" textRotation="0" wrapText="true" indent="0" shrinkToFit="false"/>
      <protection locked="true" hidden="false"/>
    </xf>
    <xf numFmtId="164" fontId="9" fillId="0" borderId="5"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5" fontId="4" fillId="0" borderId="1" xfId="0" applyFont="true" applyBorder="true" applyAlignment="true" applyProtection="true">
      <alignment horizontal="center" vertical="center" textRotation="0" wrapText="true" indent="0" shrinkToFit="false"/>
      <protection locked="true" hidden="false"/>
    </xf>
    <xf numFmtId="165" fontId="9" fillId="0" borderId="1" xfId="0" applyFont="true" applyBorder="true" applyAlignment="true" applyProtection="true">
      <alignment horizontal="center" vertical="center" textRotation="0" wrapText="false" indent="0" shrinkToFit="false"/>
      <protection locked="true" hidden="false"/>
    </xf>
    <xf numFmtId="165" fontId="14" fillId="0" borderId="4" xfId="0" applyFont="true" applyBorder="true" applyAlignment="true" applyProtection="true">
      <alignment horizontal="center" vertical="center" textRotation="0" wrapText="false" indent="0" shrinkToFit="false"/>
      <protection locked="true" hidden="false"/>
    </xf>
    <xf numFmtId="165" fontId="14" fillId="0" borderId="1" xfId="0" applyFont="true" applyBorder="true" applyAlignment="true" applyProtection="true">
      <alignment horizontal="center" vertical="center" textRotation="0" wrapText="false" indent="0" shrinkToFit="false"/>
      <protection locked="true" hidden="false"/>
    </xf>
    <xf numFmtId="165" fontId="14" fillId="0" borderId="6"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left" vertical="bottom" textRotation="0" wrapText="true" indent="0" shrinkToFit="false"/>
      <protection locked="true" hidden="false"/>
    </xf>
    <xf numFmtId="165" fontId="9"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mgroen.ru/shop/zadvijki/zadvijka_30s41nj__dn_100_pn_16%22%20%5Ct%20%22_sel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048576"/>
  <sheetViews>
    <sheetView showFormulas="false" showGridLines="true" showRowColHeaders="true" showZeros="true" rightToLeft="false" tabSelected="true" showOutlineSymbols="true" defaultGridColor="true" view="pageBreakPreview" topLeftCell="A56" colorId="64" zoomScale="91" zoomScaleNormal="100" zoomScalePageLayoutView="91" workbookViewId="0">
      <selection pane="topLeft" activeCell="I61" activeCellId="0" sqref="I61"/>
    </sheetView>
  </sheetViews>
  <sheetFormatPr defaultColWidth="8.6796875" defaultRowHeight="13.8" zeroHeight="false" outlineLevelRow="0" outlineLevelCol="0"/>
  <cols>
    <col collapsed="false" customWidth="true" hidden="false" outlineLevel="0" max="1" min="1" style="1" width="6.29"/>
    <col collapsed="false" customWidth="true" hidden="false" outlineLevel="0" max="2" min="2" style="2" width="89.57"/>
    <col collapsed="false" customWidth="true" hidden="false" outlineLevel="0" max="3" min="3" style="3" width="16"/>
    <col collapsed="false" customWidth="true" hidden="false" outlineLevel="0" max="4" min="4" style="1" width="16"/>
    <col collapsed="false" customWidth="true" hidden="false" outlineLevel="0" max="5" min="5" style="4" width="23.22"/>
    <col collapsed="false" customWidth="true" hidden="false" outlineLevel="0" max="6" min="6" style="1" width="19.1"/>
    <col collapsed="false" customWidth="true" hidden="false" outlineLevel="0" max="8" min="7" style="1" width="16"/>
    <col collapsed="false" customWidth="true" hidden="false" outlineLevel="0" max="9" min="9" style="1" width="19.4"/>
    <col collapsed="false" customWidth="true" hidden="false" outlineLevel="0" max="10" min="10" style="1" width="16"/>
  </cols>
  <sheetData>
    <row r="1" customFormat="false" ht="180.55" hidden="false" customHeight="true" outlineLevel="0" collapsed="false">
      <c r="A1" s="5"/>
      <c r="B1" s="6"/>
      <c r="C1" s="7"/>
      <c r="D1" s="7"/>
      <c r="E1" s="5"/>
      <c r="F1" s="7"/>
      <c r="G1" s="8" t="s">
        <v>0</v>
      </c>
      <c r="H1" s="8"/>
      <c r="I1" s="8"/>
      <c r="J1" s="8"/>
    </row>
    <row r="2" customFormat="false" ht="57" hidden="false" customHeight="true" outlineLevel="0" collapsed="false">
      <c r="A2" s="9" t="s">
        <v>1</v>
      </c>
      <c r="B2" s="9"/>
      <c r="C2" s="9"/>
      <c r="D2" s="9"/>
      <c r="E2" s="9"/>
      <c r="F2" s="9"/>
      <c r="G2" s="9"/>
      <c r="H2" s="9"/>
      <c r="I2" s="9"/>
      <c r="J2" s="9"/>
    </row>
    <row r="3" customFormat="false" ht="13.8" hidden="false" customHeight="false" outlineLevel="0" collapsed="false">
      <c r="A3" s="10"/>
      <c r="B3" s="11"/>
      <c r="C3" s="12"/>
      <c r="D3" s="10"/>
      <c r="E3" s="13"/>
      <c r="F3" s="10"/>
      <c r="G3" s="10"/>
      <c r="H3" s="10"/>
      <c r="I3" s="10"/>
      <c r="J3" s="10"/>
    </row>
    <row r="4" s="1" customFormat="true" ht="15.75" hidden="false" customHeight="true" outlineLevel="0" collapsed="false">
      <c r="A4" s="14" t="s">
        <v>2</v>
      </c>
      <c r="B4" s="15" t="s">
        <v>3</v>
      </c>
      <c r="C4" s="14" t="s">
        <v>4</v>
      </c>
      <c r="D4" s="14" t="s">
        <v>5</v>
      </c>
      <c r="E4" s="14" t="s">
        <v>6</v>
      </c>
      <c r="F4" s="14" t="s">
        <v>7</v>
      </c>
      <c r="G4" s="14" t="s">
        <v>8</v>
      </c>
      <c r="H4" s="14"/>
      <c r="I4" s="14"/>
      <c r="J4" s="14" t="s">
        <v>9</v>
      </c>
    </row>
    <row r="5" s="1" customFormat="true" ht="67.2" hidden="false" customHeight="false" outlineLevel="0" collapsed="false">
      <c r="A5" s="14"/>
      <c r="B5" s="15"/>
      <c r="C5" s="14"/>
      <c r="D5" s="14"/>
      <c r="E5" s="14"/>
      <c r="F5" s="14"/>
      <c r="G5" s="14" t="s">
        <v>10</v>
      </c>
      <c r="H5" s="14" t="s">
        <v>11</v>
      </c>
      <c r="I5" s="14" t="s">
        <v>12</v>
      </c>
      <c r="J5" s="14"/>
    </row>
    <row r="6" s="1" customFormat="true" ht="15" hidden="false" customHeight="false" outlineLevel="0" collapsed="false">
      <c r="A6" s="14" t="n">
        <v>1</v>
      </c>
      <c r="B6" s="15" t="n">
        <v>2</v>
      </c>
      <c r="C6" s="14" t="n">
        <v>3</v>
      </c>
      <c r="D6" s="14" t="n">
        <v>4</v>
      </c>
      <c r="E6" s="14" t="n">
        <v>5</v>
      </c>
      <c r="F6" s="14" t="n">
        <v>6</v>
      </c>
      <c r="G6" s="14" t="n">
        <v>7</v>
      </c>
      <c r="H6" s="14" t="n">
        <v>8</v>
      </c>
      <c r="I6" s="14" t="n">
        <v>9</v>
      </c>
      <c r="J6" s="14" t="n">
        <v>10</v>
      </c>
    </row>
    <row r="7" s="1" customFormat="true" ht="15" hidden="false" customHeight="true" outlineLevel="0" collapsed="false">
      <c r="A7" s="16" t="s">
        <v>13</v>
      </c>
      <c r="B7" s="16"/>
      <c r="C7" s="16"/>
      <c r="D7" s="16"/>
      <c r="E7" s="16"/>
      <c r="F7" s="16"/>
      <c r="G7" s="16"/>
      <c r="H7" s="16"/>
      <c r="I7" s="16"/>
      <c r="J7" s="16"/>
    </row>
    <row r="8" s="1" customFormat="true" ht="27.85" hidden="false" customHeight="false" outlineLevel="0" collapsed="false">
      <c r="A8" s="17" t="n">
        <v>1</v>
      </c>
      <c r="B8" s="18" t="s">
        <v>14</v>
      </c>
      <c r="C8" s="19" t="s">
        <v>15</v>
      </c>
      <c r="D8" s="20" t="n">
        <v>92</v>
      </c>
      <c r="E8" s="19"/>
      <c r="F8" s="19" t="s">
        <v>16</v>
      </c>
      <c r="G8" s="19"/>
      <c r="H8" s="19"/>
      <c r="I8" s="20" t="n">
        <v>92</v>
      </c>
      <c r="J8" s="21"/>
    </row>
    <row r="9" s="1" customFormat="true" ht="15" hidden="false" customHeight="false" outlineLevel="0" collapsed="false">
      <c r="A9" s="17" t="n">
        <v>2</v>
      </c>
      <c r="B9" s="18" t="s">
        <v>17</v>
      </c>
      <c r="C9" s="19" t="s">
        <v>15</v>
      </c>
      <c r="D9" s="20" t="n">
        <v>92</v>
      </c>
      <c r="E9" s="19"/>
      <c r="F9" s="19" t="s">
        <v>16</v>
      </c>
      <c r="G9" s="19"/>
      <c r="H9" s="19"/>
      <c r="I9" s="20" t="n">
        <v>92</v>
      </c>
      <c r="J9" s="21"/>
    </row>
    <row r="10" s="1" customFormat="true" ht="15" hidden="false" customHeight="false" outlineLevel="0" collapsed="false">
      <c r="A10" s="17" t="n">
        <v>3</v>
      </c>
      <c r="B10" s="18" t="s">
        <v>18</v>
      </c>
      <c r="C10" s="19" t="s">
        <v>15</v>
      </c>
      <c r="D10" s="20" t="n">
        <v>50</v>
      </c>
      <c r="E10" s="19"/>
      <c r="F10" s="19" t="s">
        <v>19</v>
      </c>
      <c r="G10" s="19"/>
      <c r="H10" s="19"/>
      <c r="I10" s="20" t="n">
        <v>50</v>
      </c>
      <c r="J10" s="21"/>
    </row>
    <row r="11" s="1" customFormat="true" ht="15" hidden="false" customHeight="false" outlineLevel="0" collapsed="false">
      <c r="A11" s="17" t="n">
        <v>4</v>
      </c>
      <c r="B11" s="18" t="s">
        <v>20</v>
      </c>
      <c r="C11" s="19" t="s">
        <v>21</v>
      </c>
      <c r="D11" s="20" t="n">
        <v>12.6</v>
      </c>
      <c r="E11" s="19"/>
      <c r="F11" s="19" t="s">
        <v>22</v>
      </c>
      <c r="G11" s="19"/>
      <c r="H11" s="19"/>
      <c r="I11" s="20" t="n">
        <v>12.6</v>
      </c>
      <c r="J11" s="21"/>
      <c r="L11" s="22"/>
    </row>
    <row r="12" s="1" customFormat="true" ht="43.45" hidden="false" customHeight="true" outlineLevel="0" collapsed="false">
      <c r="A12" s="17" t="n">
        <v>5</v>
      </c>
      <c r="B12" s="18" t="s">
        <v>23</v>
      </c>
      <c r="C12" s="19" t="s">
        <v>24</v>
      </c>
      <c r="D12" s="20" t="n">
        <v>6</v>
      </c>
      <c r="E12" s="19"/>
      <c r="F12" s="19" t="s">
        <v>25</v>
      </c>
      <c r="G12" s="19"/>
      <c r="H12" s="19"/>
      <c r="I12" s="20" t="n">
        <v>6</v>
      </c>
      <c r="J12" s="21"/>
    </row>
    <row r="13" s="1" customFormat="true" ht="47.55" hidden="false" customHeight="true" outlineLevel="0" collapsed="false">
      <c r="A13" s="17" t="n">
        <v>6</v>
      </c>
      <c r="B13" s="23" t="s">
        <v>26</v>
      </c>
      <c r="C13" s="24" t="s">
        <v>27</v>
      </c>
      <c r="D13" s="25" t="n">
        <v>398</v>
      </c>
      <c r="E13" s="24"/>
      <c r="F13" s="24" t="s">
        <v>22</v>
      </c>
      <c r="G13" s="24"/>
      <c r="H13" s="24"/>
      <c r="I13" s="25" t="n">
        <v>398</v>
      </c>
      <c r="J13" s="21"/>
      <c r="L13" s="22"/>
    </row>
    <row r="14" s="1" customFormat="true" ht="36.05" hidden="false" customHeight="true" outlineLevel="0" collapsed="false">
      <c r="A14" s="17" t="n">
        <v>7</v>
      </c>
      <c r="B14" s="23" t="s">
        <v>28</v>
      </c>
      <c r="C14" s="24" t="s">
        <v>29</v>
      </c>
      <c r="D14" s="25" t="n">
        <v>12</v>
      </c>
      <c r="E14" s="24"/>
      <c r="F14" s="24" t="s">
        <v>25</v>
      </c>
      <c r="G14" s="24"/>
      <c r="H14" s="24"/>
      <c r="I14" s="25" t="n">
        <v>12</v>
      </c>
      <c r="J14" s="21"/>
    </row>
    <row r="15" s="1" customFormat="true" ht="36.9" hidden="false" customHeight="true" outlineLevel="0" collapsed="false">
      <c r="A15" s="17" t="n">
        <v>8</v>
      </c>
      <c r="B15" s="26" t="s">
        <v>30</v>
      </c>
      <c r="C15" s="19" t="s">
        <v>31</v>
      </c>
      <c r="D15" s="20" t="n">
        <v>19.7</v>
      </c>
      <c r="E15" s="19"/>
      <c r="F15" s="19" t="s">
        <v>22</v>
      </c>
      <c r="G15" s="19"/>
      <c r="H15" s="19"/>
      <c r="I15" s="20" t="n">
        <v>19.7</v>
      </c>
      <c r="J15" s="21"/>
    </row>
    <row r="16" s="1" customFormat="true" ht="36.9" hidden="false" customHeight="true" outlineLevel="0" collapsed="false">
      <c r="A16" s="17" t="n">
        <v>9</v>
      </c>
      <c r="B16" s="18" t="s">
        <v>32</v>
      </c>
      <c r="C16" s="19" t="s">
        <v>33</v>
      </c>
      <c r="D16" s="20" t="n">
        <v>12</v>
      </c>
      <c r="E16" s="19"/>
      <c r="F16" s="19" t="s">
        <v>22</v>
      </c>
      <c r="G16" s="19"/>
      <c r="H16" s="19"/>
      <c r="I16" s="20" t="n">
        <v>12</v>
      </c>
      <c r="J16" s="21"/>
    </row>
    <row r="17" s="31" customFormat="true" ht="45.75" hidden="false" customHeight="true" outlineLevel="0" collapsed="false">
      <c r="A17" s="14"/>
      <c r="B17" s="27" t="s">
        <v>34</v>
      </c>
      <c r="C17" s="28"/>
      <c r="D17" s="28" t="n">
        <f aca="false">SUM(D8:D16)</f>
        <v>694.3</v>
      </c>
      <c r="E17" s="28"/>
      <c r="F17" s="28"/>
      <c r="G17" s="28"/>
      <c r="H17" s="28"/>
      <c r="I17" s="29" t="n">
        <f aca="false">SUM(I8:I16)</f>
        <v>694.3</v>
      </c>
      <c r="J17" s="30"/>
      <c r="M17" s="1"/>
      <c r="N17" s="1"/>
      <c r="O17" s="1"/>
      <c r="P17" s="1"/>
      <c r="Q17" s="1"/>
      <c r="R17" s="1"/>
      <c r="S17" s="1"/>
    </row>
    <row r="18" s="33" customFormat="true" ht="21.3" hidden="false" customHeight="true" outlineLevel="0" collapsed="false">
      <c r="A18" s="32" t="s">
        <v>35</v>
      </c>
      <c r="B18" s="32"/>
      <c r="C18" s="32"/>
      <c r="D18" s="32"/>
      <c r="E18" s="32"/>
      <c r="F18" s="32"/>
      <c r="G18" s="32"/>
      <c r="H18" s="32"/>
      <c r="I18" s="32"/>
      <c r="J18" s="32"/>
    </row>
    <row r="19" s="31" customFormat="true" ht="15" hidden="false" customHeight="false" outlineLevel="0" collapsed="false">
      <c r="A19" s="34"/>
      <c r="B19" s="34"/>
      <c r="C19" s="34"/>
      <c r="D19" s="34"/>
      <c r="E19" s="34"/>
      <c r="F19" s="34"/>
      <c r="G19" s="34"/>
      <c r="H19" s="34"/>
      <c r="I19" s="34"/>
      <c r="J19" s="34"/>
    </row>
    <row r="20" s="31" customFormat="true" ht="27.85" hidden="false" customHeight="false" outlineLevel="0" collapsed="false">
      <c r="A20" s="35" t="n">
        <v>1</v>
      </c>
      <c r="B20" s="36" t="s">
        <v>36</v>
      </c>
      <c r="C20" s="35"/>
      <c r="D20" s="37"/>
      <c r="E20" s="38" t="s">
        <v>35</v>
      </c>
      <c r="F20" s="39" t="n">
        <v>45915</v>
      </c>
      <c r="G20" s="35"/>
      <c r="H20" s="35"/>
      <c r="I20" s="40"/>
      <c r="J20" s="35"/>
    </row>
    <row r="21" s="31" customFormat="true" ht="27.85" hidden="false" customHeight="false" outlineLevel="0" collapsed="false">
      <c r="A21" s="35" t="n">
        <v>2</v>
      </c>
      <c r="B21" s="36" t="s">
        <v>37</v>
      </c>
      <c r="C21" s="35"/>
      <c r="D21" s="37"/>
      <c r="E21" s="38" t="s">
        <v>38</v>
      </c>
      <c r="F21" s="39" t="n">
        <v>45931</v>
      </c>
      <c r="G21" s="35"/>
      <c r="H21" s="35"/>
      <c r="I21" s="40"/>
      <c r="J21" s="35"/>
    </row>
    <row r="22" s="31" customFormat="true" ht="15" hidden="false" customHeight="false" outlineLevel="0" collapsed="false">
      <c r="A22" s="35" t="n">
        <v>3</v>
      </c>
      <c r="B22" s="36" t="s">
        <v>39</v>
      </c>
      <c r="C22" s="35"/>
      <c r="D22" s="37"/>
      <c r="E22" s="38" t="s">
        <v>38</v>
      </c>
      <c r="F22" s="39" t="n">
        <v>45915</v>
      </c>
      <c r="G22" s="35"/>
      <c r="H22" s="35"/>
      <c r="I22" s="40"/>
      <c r="J22" s="35"/>
    </row>
    <row r="23" s="31" customFormat="true" ht="27.85" hidden="false" customHeight="false" outlineLevel="0" collapsed="false">
      <c r="A23" s="35" t="n">
        <v>4</v>
      </c>
      <c r="B23" s="36" t="s">
        <v>40</v>
      </c>
      <c r="C23" s="35"/>
      <c r="D23" s="37"/>
      <c r="E23" s="38" t="s">
        <v>35</v>
      </c>
      <c r="F23" s="39" t="n">
        <v>45809</v>
      </c>
      <c r="G23" s="35"/>
      <c r="H23" s="35"/>
      <c r="I23" s="40"/>
      <c r="J23" s="35"/>
    </row>
    <row r="24" s="31" customFormat="true" ht="15" hidden="false" customHeight="false" outlineLevel="0" collapsed="false">
      <c r="A24" s="35" t="n">
        <v>5</v>
      </c>
      <c r="B24" s="36" t="s">
        <v>41</v>
      </c>
      <c r="C24" s="35"/>
      <c r="D24" s="37"/>
      <c r="E24" s="38" t="s">
        <v>38</v>
      </c>
      <c r="F24" s="39" t="n">
        <v>45809</v>
      </c>
      <c r="G24" s="35"/>
      <c r="H24" s="35"/>
      <c r="I24" s="40"/>
      <c r="J24" s="35"/>
    </row>
    <row r="25" s="31" customFormat="true" ht="27.85" hidden="false" customHeight="false" outlineLevel="0" collapsed="false">
      <c r="A25" s="35" t="n">
        <v>6</v>
      </c>
      <c r="B25" s="36" t="s">
        <v>42</v>
      </c>
      <c r="C25" s="35"/>
      <c r="D25" s="37"/>
      <c r="E25" s="41"/>
      <c r="F25" s="39" t="n">
        <v>45915</v>
      </c>
      <c r="G25" s="42"/>
      <c r="H25" s="42"/>
      <c r="I25" s="40"/>
      <c r="J25" s="42"/>
    </row>
    <row r="26" s="31" customFormat="true" ht="27.85" hidden="false" customHeight="false" outlineLevel="0" collapsed="false">
      <c r="A26" s="35" t="n">
        <v>7</v>
      </c>
      <c r="B26" s="36" t="s">
        <v>43</v>
      </c>
      <c r="C26" s="43"/>
      <c r="D26" s="37"/>
      <c r="E26" s="43"/>
      <c r="F26" s="44" t="s">
        <v>44</v>
      </c>
      <c r="G26" s="43"/>
      <c r="H26" s="43"/>
      <c r="I26" s="40"/>
      <c r="J26" s="43"/>
    </row>
    <row r="27" s="31" customFormat="true" ht="27.85" hidden="false" customHeight="false" outlineLevel="0" collapsed="false">
      <c r="A27" s="35" t="n">
        <v>8</v>
      </c>
      <c r="B27" s="36" t="s">
        <v>45</v>
      </c>
      <c r="C27" s="35"/>
      <c r="D27" s="37" t="n">
        <v>100</v>
      </c>
      <c r="E27" s="38" t="s">
        <v>35</v>
      </c>
      <c r="F27" s="39" t="n">
        <v>45915</v>
      </c>
      <c r="G27" s="35"/>
      <c r="H27" s="35"/>
      <c r="I27" s="40" t="n">
        <v>100</v>
      </c>
      <c r="J27" s="35"/>
    </row>
    <row r="28" s="31" customFormat="true" ht="27.85" hidden="false" customHeight="false" outlineLevel="0" collapsed="false">
      <c r="A28" s="35" t="n">
        <v>9</v>
      </c>
      <c r="B28" s="36" t="s">
        <v>46</v>
      </c>
      <c r="C28" s="35"/>
      <c r="D28" s="37"/>
      <c r="E28" s="38" t="s">
        <v>38</v>
      </c>
      <c r="F28" s="39" t="n">
        <v>45931</v>
      </c>
      <c r="G28" s="35"/>
      <c r="H28" s="35"/>
      <c r="I28" s="40"/>
      <c r="J28" s="35"/>
    </row>
    <row r="29" s="31" customFormat="true" ht="27.85" hidden="false" customHeight="false" outlineLevel="0" collapsed="false">
      <c r="A29" s="35" t="n">
        <v>10</v>
      </c>
      <c r="B29" s="36" t="s">
        <v>47</v>
      </c>
      <c r="C29" s="35"/>
      <c r="D29" s="37"/>
      <c r="E29" s="38" t="s">
        <v>38</v>
      </c>
      <c r="F29" s="39" t="n">
        <v>45915</v>
      </c>
      <c r="G29" s="35"/>
      <c r="H29" s="35"/>
      <c r="I29" s="40"/>
      <c r="J29" s="35"/>
    </row>
    <row r="30" s="31" customFormat="true" ht="15" hidden="false" customHeight="false" outlineLevel="0" collapsed="false">
      <c r="A30" s="35" t="n">
        <v>11</v>
      </c>
      <c r="B30" s="45" t="s">
        <v>48</v>
      </c>
      <c r="C30" s="35"/>
      <c r="D30" s="37" t="n">
        <v>100</v>
      </c>
      <c r="E30" s="38" t="s">
        <v>38</v>
      </c>
      <c r="F30" s="46" t="s">
        <v>49</v>
      </c>
      <c r="G30" s="35"/>
      <c r="H30" s="35"/>
      <c r="I30" s="46" t="n">
        <v>100</v>
      </c>
      <c r="J30" s="35"/>
    </row>
    <row r="31" s="31" customFormat="true" ht="15" hidden="false" customHeight="false" outlineLevel="0" collapsed="false">
      <c r="A31" s="35" t="n">
        <v>12</v>
      </c>
      <c r="B31" s="36" t="s">
        <v>50</v>
      </c>
      <c r="C31" s="35"/>
      <c r="D31" s="37" t="n">
        <v>100</v>
      </c>
      <c r="E31" s="38"/>
      <c r="F31" s="39" t="n">
        <v>45870</v>
      </c>
      <c r="G31" s="35"/>
      <c r="H31" s="35"/>
      <c r="I31" s="46" t="n">
        <v>100</v>
      </c>
      <c r="J31" s="35"/>
    </row>
    <row r="32" s="31" customFormat="true" ht="15" hidden="false" customHeight="false" outlineLevel="0" collapsed="false">
      <c r="A32" s="35" t="n">
        <v>13</v>
      </c>
      <c r="B32" s="36" t="s">
        <v>51</v>
      </c>
      <c r="C32" s="35"/>
      <c r="D32" s="37" t="n">
        <v>50</v>
      </c>
      <c r="E32" s="38"/>
      <c r="F32" s="39" t="n">
        <v>45870</v>
      </c>
      <c r="G32" s="35"/>
      <c r="H32" s="35"/>
      <c r="I32" s="46" t="n">
        <v>50</v>
      </c>
      <c r="J32" s="35"/>
    </row>
    <row r="33" s="31" customFormat="true" ht="15" hidden="false" customHeight="false" outlineLevel="0" collapsed="false">
      <c r="A33" s="35" t="n">
        <v>14</v>
      </c>
      <c r="B33" s="36" t="s">
        <v>52</v>
      </c>
      <c r="C33" s="35"/>
      <c r="D33" s="37"/>
      <c r="E33" s="38"/>
      <c r="F33" s="39" t="n">
        <v>45915</v>
      </c>
      <c r="G33" s="35"/>
      <c r="H33" s="35"/>
      <c r="I33" s="46"/>
      <c r="J33" s="35"/>
    </row>
    <row r="34" s="31" customFormat="true" ht="15" hidden="false" customHeight="false" outlineLevel="0" collapsed="false">
      <c r="A34" s="35" t="n">
        <v>15</v>
      </c>
      <c r="B34" s="36" t="s">
        <v>53</v>
      </c>
      <c r="C34" s="35"/>
      <c r="D34" s="37"/>
      <c r="E34" s="38"/>
      <c r="F34" s="39" t="n">
        <v>45915</v>
      </c>
      <c r="G34" s="35"/>
      <c r="H34" s="35"/>
      <c r="I34" s="46"/>
      <c r="J34" s="35"/>
    </row>
    <row r="35" s="31" customFormat="true" ht="15" hidden="false" customHeight="false" outlineLevel="0" collapsed="false">
      <c r="A35" s="35" t="n">
        <v>16</v>
      </c>
      <c r="B35" s="36" t="s">
        <v>54</v>
      </c>
      <c r="C35" s="35"/>
      <c r="D35" s="37"/>
      <c r="E35" s="38"/>
      <c r="F35" s="39" t="n">
        <v>45915</v>
      </c>
      <c r="G35" s="35"/>
      <c r="H35" s="35"/>
      <c r="I35" s="46"/>
      <c r="J35" s="35"/>
    </row>
    <row r="36" s="50" customFormat="true" ht="15" hidden="false" customHeight="false" outlineLevel="0" collapsed="false">
      <c r="A36" s="47"/>
      <c r="B36" s="43" t="s">
        <v>55</v>
      </c>
      <c r="C36" s="34"/>
      <c r="D36" s="48" t="n">
        <f aca="false">SUM(D20:D35)</f>
        <v>350</v>
      </c>
      <c r="E36" s="49"/>
      <c r="F36" s="47"/>
      <c r="G36" s="47"/>
      <c r="H36" s="47"/>
      <c r="I36" s="48" t="n">
        <f aca="false">SUM(I20:I35)</f>
        <v>350</v>
      </c>
      <c r="J36" s="47"/>
    </row>
    <row r="37" customFormat="false" ht="15" hidden="false" customHeight="false" outlineLevel="0" collapsed="false">
      <c r="A37" s="51"/>
      <c r="B37" s="52" t="s">
        <v>56</v>
      </c>
      <c r="C37" s="52"/>
      <c r="D37" s="52"/>
      <c r="E37" s="52"/>
      <c r="F37" s="52"/>
      <c r="G37" s="52"/>
      <c r="H37" s="52"/>
      <c r="I37" s="52"/>
      <c r="J37" s="52"/>
    </row>
    <row r="38" customFormat="false" ht="93.45" hidden="false" customHeight="false" outlineLevel="0" collapsed="false">
      <c r="A38" s="17"/>
      <c r="B38" s="53" t="s">
        <v>57</v>
      </c>
      <c r="C38" s="17" t="n">
        <v>21</v>
      </c>
      <c r="D38" s="54" t="n">
        <v>107.82</v>
      </c>
      <c r="E38" s="17" t="s">
        <v>58</v>
      </c>
      <c r="F38" s="17" t="s">
        <v>59</v>
      </c>
      <c r="G38" s="54" t="n">
        <v>0</v>
      </c>
      <c r="H38" s="54" t="n">
        <v>0</v>
      </c>
      <c r="I38" s="54" t="n">
        <f aca="false">D38</f>
        <v>107.82</v>
      </c>
      <c r="J38" s="54" t="n">
        <v>0</v>
      </c>
    </row>
    <row r="39" customFormat="false" ht="67.2" hidden="false" customHeight="false" outlineLevel="0" collapsed="false">
      <c r="A39" s="17" t="n">
        <v>2</v>
      </c>
      <c r="B39" s="53" t="s">
        <v>60</v>
      </c>
      <c r="C39" s="17" t="n">
        <v>21</v>
      </c>
      <c r="D39" s="54" t="n">
        <v>16.768</v>
      </c>
      <c r="E39" s="17" t="s">
        <v>58</v>
      </c>
      <c r="F39" s="17" t="s">
        <v>59</v>
      </c>
      <c r="G39" s="54" t="n">
        <v>0</v>
      </c>
      <c r="H39" s="54" t="n">
        <v>0</v>
      </c>
      <c r="I39" s="54" t="n">
        <f aca="false">D39</f>
        <v>16.768</v>
      </c>
      <c r="J39" s="54" t="n">
        <v>0</v>
      </c>
    </row>
    <row r="40" customFormat="false" ht="80.35" hidden="false" customHeight="false" outlineLevel="0" collapsed="false">
      <c r="A40" s="17"/>
      <c r="B40" s="53" t="s">
        <v>61</v>
      </c>
      <c r="C40" s="17" t="n">
        <v>21</v>
      </c>
      <c r="D40" s="54" t="n">
        <v>57.85</v>
      </c>
      <c r="E40" s="17" t="s">
        <v>58</v>
      </c>
      <c r="F40" s="17" t="s">
        <v>59</v>
      </c>
      <c r="G40" s="54" t="n">
        <v>0</v>
      </c>
      <c r="H40" s="54" t="n">
        <v>0</v>
      </c>
      <c r="I40" s="54" t="n">
        <f aca="false">D40</f>
        <v>57.85</v>
      </c>
      <c r="J40" s="54" t="n">
        <v>0</v>
      </c>
    </row>
    <row r="41" customFormat="false" ht="106.6" hidden="false" customHeight="false" outlineLevel="0" collapsed="false">
      <c r="A41" s="17" t="n">
        <v>4</v>
      </c>
      <c r="B41" s="55" t="s">
        <v>62</v>
      </c>
      <c r="C41" s="17" t="n">
        <v>21</v>
      </c>
      <c r="D41" s="54" t="n">
        <v>300.58</v>
      </c>
      <c r="E41" s="17" t="s">
        <v>58</v>
      </c>
      <c r="F41" s="17" t="s">
        <v>59</v>
      </c>
      <c r="G41" s="54" t="n">
        <v>0</v>
      </c>
      <c r="H41" s="54" t="n">
        <v>0</v>
      </c>
      <c r="I41" s="54" t="n">
        <f aca="false">D41</f>
        <v>300.58</v>
      </c>
      <c r="J41" s="54" t="n">
        <v>0</v>
      </c>
    </row>
    <row r="42" customFormat="false" ht="54.1" hidden="false" customHeight="false" outlineLevel="0" collapsed="false">
      <c r="A42" s="17" t="n">
        <v>5</v>
      </c>
      <c r="B42" s="53" t="s">
        <v>63</v>
      </c>
      <c r="C42" s="17" t="n">
        <v>21</v>
      </c>
      <c r="D42" s="54" t="n">
        <v>10.96</v>
      </c>
      <c r="E42" s="17" t="s">
        <v>58</v>
      </c>
      <c r="F42" s="17" t="s">
        <v>59</v>
      </c>
      <c r="G42" s="54" t="n">
        <v>0</v>
      </c>
      <c r="H42" s="54" t="n">
        <v>0</v>
      </c>
      <c r="I42" s="54" t="n">
        <f aca="false">D42</f>
        <v>10.96</v>
      </c>
      <c r="J42" s="54" t="n">
        <v>0</v>
      </c>
    </row>
    <row r="43" customFormat="false" ht="80.35" hidden="false" customHeight="false" outlineLevel="0" collapsed="false">
      <c r="A43" s="17" t="n">
        <v>6</v>
      </c>
      <c r="B43" s="53" t="s">
        <v>64</v>
      </c>
      <c r="C43" s="17" t="n">
        <v>21</v>
      </c>
      <c r="D43" s="54" t="n">
        <v>63.19669</v>
      </c>
      <c r="E43" s="17" t="s">
        <v>58</v>
      </c>
      <c r="F43" s="17" t="s">
        <v>59</v>
      </c>
      <c r="G43" s="54" t="n">
        <v>0</v>
      </c>
      <c r="H43" s="54" t="n">
        <v>0</v>
      </c>
      <c r="I43" s="54" t="n">
        <f aca="false">D43</f>
        <v>63.19669</v>
      </c>
      <c r="J43" s="54" t="n">
        <v>0</v>
      </c>
    </row>
    <row r="44" customFormat="false" ht="54.1" hidden="false" customHeight="false" outlineLevel="0" collapsed="false">
      <c r="A44" s="17" t="n">
        <v>7</v>
      </c>
      <c r="B44" s="53" t="s">
        <v>65</v>
      </c>
      <c r="C44" s="17" t="n">
        <v>21</v>
      </c>
      <c r="D44" s="54" t="n">
        <v>105.01</v>
      </c>
      <c r="E44" s="17" t="s">
        <v>58</v>
      </c>
      <c r="F44" s="17" t="s">
        <v>59</v>
      </c>
      <c r="G44" s="54" t="n">
        <v>0</v>
      </c>
      <c r="H44" s="54" t="n">
        <v>0</v>
      </c>
      <c r="I44" s="54" t="n">
        <f aca="false">D44</f>
        <v>105.01</v>
      </c>
      <c r="J44" s="54" t="n">
        <v>0</v>
      </c>
    </row>
    <row r="45" customFormat="false" ht="54.1" hidden="false" customHeight="false" outlineLevel="0" collapsed="false">
      <c r="A45" s="17" t="n">
        <v>8</v>
      </c>
      <c r="B45" s="53" t="s">
        <v>66</v>
      </c>
      <c r="C45" s="17" t="n">
        <v>21</v>
      </c>
      <c r="D45" s="54" t="n">
        <v>119.44</v>
      </c>
      <c r="E45" s="17" t="s">
        <v>58</v>
      </c>
      <c r="F45" s="17" t="s">
        <v>59</v>
      </c>
      <c r="G45" s="54" t="n">
        <v>0</v>
      </c>
      <c r="H45" s="54" t="n">
        <v>0</v>
      </c>
      <c r="I45" s="54" t="n">
        <f aca="false">D45</f>
        <v>119.44</v>
      </c>
      <c r="J45" s="54" t="n">
        <v>0</v>
      </c>
    </row>
    <row r="46" customFormat="false" ht="41" hidden="false" customHeight="false" outlineLevel="0" collapsed="false">
      <c r="A46" s="17" t="n">
        <v>9</v>
      </c>
      <c r="B46" s="56" t="s">
        <v>67</v>
      </c>
      <c r="C46" s="17" t="n">
        <v>21</v>
      </c>
      <c r="D46" s="54" t="n">
        <v>131.96</v>
      </c>
      <c r="E46" s="17" t="s">
        <v>58</v>
      </c>
      <c r="F46" s="17" t="s">
        <v>59</v>
      </c>
      <c r="G46" s="54" t="n">
        <v>0</v>
      </c>
      <c r="H46" s="54" t="n">
        <v>0</v>
      </c>
      <c r="I46" s="54" t="n">
        <f aca="false">D46</f>
        <v>131.96</v>
      </c>
      <c r="J46" s="54" t="n">
        <v>0</v>
      </c>
    </row>
    <row r="47" customFormat="false" ht="41" hidden="false" customHeight="false" outlineLevel="0" collapsed="false">
      <c r="A47" s="17" t="n">
        <v>10</v>
      </c>
      <c r="B47" s="56" t="s">
        <v>68</v>
      </c>
      <c r="C47" s="17" t="n">
        <v>10.05</v>
      </c>
      <c r="D47" s="54" t="n">
        <v>48.61</v>
      </c>
      <c r="E47" s="17" t="s">
        <v>58</v>
      </c>
      <c r="F47" s="17" t="s">
        <v>59</v>
      </c>
      <c r="G47" s="54" t="n">
        <v>0</v>
      </c>
      <c r="H47" s="54" t="n">
        <v>0</v>
      </c>
      <c r="I47" s="54" t="n">
        <f aca="false">D47</f>
        <v>48.61</v>
      </c>
      <c r="J47" s="54" t="n">
        <v>1</v>
      </c>
    </row>
    <row r="48" customFormat="false" ht="15" hidden="false" customHeight="false" outlineLevel="0" collapsed="false">
      <c r="A48" s="14"/>
      <c r="B48" s="15" t="s">
        <v>69</v>
      </c>
      <c r="C48" s="14"/>
      <c r="D48" s="57" t="n">
        <f aca="false">SUM(D38:D47)</f>
        <v>962.19469</v>
      </c>
      <c r="E48" s="14"/>
      <c r="F48" s="14"/>
      <c r="G48" s="57" t="n">
        <v>0</v>
      </c>
      <c r="H48" s="57" t="n">
        <f aca="false">SUM(H38:H46)</f>
        <v>0</v>
      </c>
      <c r="I48" s="57" t="n">
        <f aca="false">SUM(I38:I47)</f>
        <v>962.19469</v>
      </c>
      <c r="J48" s="57" t="n">
        <f aca="false">SUM(J38:J46)</f>
        <v>0</v>
      </c>
    </row>
    <row r="49" customFormat="false" ht="15" hidden="false" customHeight="false" outlineLevel="0" collapsed="false">
      <c r="A49" s="10"/>
      <c r="B49" s="43" t="s">
        <v>56</v>
      </c>
      <c r="C49" s="43"/>
      <c r="D49" s="43"/>
      <c r="E49" s="43"/>
      <c r="F49" s="43"/>
      <c r="G49" s="43"/>
      <c r="H49" s="43"/>
      <c r="I49" s="43"/>
      <c r="J49" s="43"/>
    </row>
    <row r="50" customFormat="false" ht="27.85" hidden="false" customHeight="false" outlineLevel="0" collapsed="false">
      <c r="A50" s="10" t="n">
        <v>1</v>
      </c>
      <c r="B50" s="56" t="s">
        <v>70</v>
      </c>
      <c r="C50" s="19" t="s">
        <v>15</v>
      </c>
      <c r="D50" s="58" t="n">
        <v>18.0414</v>
      </c>
      <c r="E50" s="41"/>
      <c r="F50" s="17" t="s">
        <v>59</v>
      </c>
      <c r="G50" s="59" t="n">
        <v>17.69861</v>
      </c>
      <c r="H50" s="60" t="n">
        <v>0.34279</v>
      </c>
      <c r="I50" s="54" t="n">
        <v>0</v>
      </c>
      <c r="J50" s="54" t="n">
        <v>0</v>
      </c>
    </row>
    <row r="51" customFormat="false" ht="54.1" hidden="false" customHeight="false" outlineLevel="0" collapsed="false">
      <c r="A51" s="10" t="n">
        <v>2</v>
      </c>
      <c r="B51" s="56" t="s">
        <v>71</v>
      </c>
      <c r="C51" s="19" t="s">
        <v>15</v>
      </c>
      <c r="D51" s="58" t="n">
        <v>2516.05757</v>
      </c>
      <c r="E51" s="41"/>
      <c r="F51" s="17" t="s">
        <v>59</v>
      </c>
      <c r="G51" s="61" t="n">
        <v>2468.25248</v>
      </c>
      <c r="H51" s="60" t="n">
        <v>47.80509</v>
      </c>
      <c r="I51" s="54" t="n">
        <v>0</v>
      </c>
      <c r="J51" s="54" t="n">
        <v>0</v>
      </c>
    </row>
    <row r="52" customFormat="false" ht="54.1" hidden="false" customHeight="false" outlineLevel="0" collapsed="false">
      <c r="A52" s="10" t="n">
        <v>3</v>
      </c>
      <c r="B52" s="56" t="s">
        <v>72</v>
      </c>
      <c r="C52" s="19" t="s">
        <v>15</v>
      </c>
      <c r="D52" s="58" t="n">
        <v>502.04217</v>
      </c>
      <c r="E52" s="41"/>
      <c r="F52" s="17" t="s">
        <v>59</v>
      </c>
      <c r="G52" s="61" t="n">
        <v>492.50337</v>
      </c>
      <c r="H52" s="60" t="n">
        <v>9.5388</v>
      </c>
      <c r="I52" s="54" t="n">
        <v>0</v>
      </c>
      <c r="J52" s="54" t="n">
        <v>0</v>
      </c>
    </row>
    <row r="53" customFormat="false" ht="27.85" hidden="false" customHeight="false" outlineLevel="0" collapsed="false">
      <c r="A53" s="10" t="n">
        <v>4</v>
      </c>
      <c r="B53" s="56" t="s">
        <v>73</v>
      </c>
      <c r="C53" s="19" t="s">
        <v>15</v>
      </c>
      <c r="D53" s="60" t="n">
        <v>209.96669</v>
      </c>
      <c r="E53" s="41"/>
      <c r="F53" s="17" t="s">
        <v>59</v>
      </c>
      <c r="G53" s="61" t="n">
        <v>205.97732</v>
      </c>
      <c r="H53" s="60" t="n">
        <v>3.98937</v>
      </c>
      <c r="I53" s="54" t="n">
        <v>0</v>
      </c>
      <c r="J53" s="54" t="n">
        <v>0</v>
      </c>
    </row>
    <row r="54" customFormat="false" ht="27.85" hidden="false" customHeight="false" outlineLevel="0" collapsed="false">
      <c r="A54" s="10" t="n">
        <v>5</v>
      </c>
      <c r="B54" s="56" t="s">
        <v>74</v>
      </c>
      <c r="C54" s="19" t="s">
        <v>15</v>
      </c>
      <c r="D54" s="60" t="n">
        <v>209.96669</v>
      </c>
      <c r="E54" s="41"/>
      <c r="F54" s="17" t="s">
        <v>59</v>
      </c>
      <c r="G54" s="61" t="n">
        <v>205.97732</v>
      </c>
      <c r="H54" s="60" t="n">
        <v>3.98937</v>
      </c>
      <c r="I54" s="54" t="n">
        <v>0</v>
      </c>
      <c r="J54" s="54" t="n">
        <v>0</v>
      </c>
    </row>
    <row r="55" customFormat="false" ht="27.85" hidden="false" customHeight="false" outlineLevel="0" collapsed="false">
      <c r="A55" s="10" t="n">
        <v>6</v>
      </c>
      <c r="B55" s="56" t="s">
        <v>75</v>
      </c>
      <c r="C55" s="19" t="s">
        <v>15</v>
      </c>
      <c r="D55" s="60" t="n">
        <v>248.28703</v>
      </c>
      <c r="E55" s="41"/>
      <c r="F55" s="17" t="s">
        <v>59</v>
      </c>
      <c r="G55" s="61" t="n">
        <v>243.56958</v>
      </c>
      <c r="H55" s="60" t="n">
        <v>4.71745</v>
      </c>
      <c r="I55" s="54" t="n">
        <v>0</v>
      </c>
      <c r="J55" s="54" t="n">
        <v>0</v>
      </c>
    </row>
    <row r="56" customFormat="false" ht="27.85" hidden="false" customHeight="false" outlineLevel="0" collapsed="false">
      <c r="A56" s="10" t="n">
        <v>7</v>
      </c>
      <c r="B56" s="56" t="s">
        <v>76</v>
      </c>
      <c r="C56" s="19" t="s">
        <v>15</v>
      </c>
      <c r="D56" s="60" t="n">
        <v>134.66938</v>
      </c>
      <c r="E56" s="41"/>
      <c r="F56" s="17" t="s">
        <v>59</v>
      </c>
      <c r="G56" s="61" t="n">
        <v>132.11066</v>
      </c>
      <c r="H56" s="60" t="n">
        <v>2.55872</v>
      </c>
      <c r="I56" s="54" t="n">
        <v>0</v>
      </c>
      <c r="J56" s="54" t="n">
        <v>0</v>
      </c>
    </row>
    <row r="57" customFormat="false" ht="27.85" hidden="false" customHeight="false" outlineLevel="0" collapsed="false">
      <c r="A57" s="10" t="n">
        <v>8</v>
      </c>
      <c r="B57" s="56" t="s">
        <v>77</v>
      </c>
      <c r="C57" s="19" t="s">
        <v>15</v>
      </c>
      <c r="D57" s="60" t="n">
        <v>134.66938</v>
      </c>
      <c r="E57" s="41"/>
      <c r="F57" s="17" t="s">
        <v>59</v>
      </c>
      <c r="G57" s="61" t="n">
        <v>132.11066</v>
      </c>
      <c r="H57" s="60" t="n">
        <v>2.55872</v>
      </c>
      <c r="I57" s="54" t="n">
        <v>0</v>
      </c>
      <c r="J57" s="54" t="n">
        <v>0</v>
      </c>
    </row>
    <row r="58" customFormat="false" ht="27.85" hidden="false" customHeight="false" outlineLevel="0" collapsed="false">
      <c r="A58" s="10" t="n">
        <v>9</v>
      </c>
      <c r="B58" s="62" t="s">
        <v>78</v>
      </c>
      <c r="C58" s="19" t="s">
        <v>15</v>
      </c>
      <c r="D58" s="58" t="n">
        <v>1871.84722</v>
      </c>
      <c r="E58" s="41"/>
      <c r="F58" s="17" t="s">
        <v>59</v>
      </c>
      <c r="G58" s="63" t="n">
        <v>1835.14384</v>
      </c>
      <c r="H58" s="58" t="n">
        <v>36.70338</v>
      </c>
      <c r="I58" s="54" t="n">
        <v>0</v>
      </c>
      <c r="J58" s="54" t="n">
        <v>0</v>
      </c>
    </row>
    <row r="59" s="66" customFormat="true" ht="15" hidden="false" customHeight="false" outlineLevel="0" collapsed="false">
      <c r="A59" s="64"/>
      <c r="B59" s="48" t="s">
        <v>79</v>
      </c>
      <c r="C59" s="30"/>
      <c r="D59" s="65" t="n">
        <f aca="false">SUM(D50:D58)</f>
        <v>5845.54753</v>
      </c>
      <c r="E59" s="17"/>
      <c r="F59" s="30"/>
      <c r="G59" s="65" t="n">
        <f aca="false">G50+G51+G52+G53+G54+G55+G56+G57+G58</f>
        <v>5733.34384</v>
      </c>
      <c r="H59" s="65" t="n">
        <f aca="false">H50+H51+H52+H53+H54+H55+H56+H57+H58</f>
        <v>112.20369</v>
      </c>
      <c r="I59" s="30"/>
      <c r="J59" s="30"/>
    </row>
    <row r="60" s="68" customFormat="true" ht="15" hidden="false" customHeight="false" outlineLevel="0" collapsed="false">
      <c r="A60" s="67"/>
      <c r="B60" s="32" t="s">
        <v>80</v>
      </c>
      <c r="C60" s="32"/>
      <c r="D60" s="65" t="n">
        <f aca="false">D17+D36+D48+D59</f>
        <v>7852.04222</v>
      </c>
      <c r="E60" s="14"/>
      <c r="F60" s="32"/>
      <c r="G60" s="65" t="n">
        <f aca="false">G59+G48</f>
        <v>5733.34384</v>
      </c>
      <c r="H60" s="65" t="n">
        <f aca="false">H48+H59</f>
        <v>112.20369</v>
      </c>
      <c r="I60" s="65" t="n">
        <f aca="false">I48+I36+I17</f>
        <v>2006.49469</v>
      </c>
      <c r="J60" s="32"/>
    </row>
    <row r="61" customFormat="false" ht="15" hidden="false" customHeight="false" outlineLevel="0" collapsed="false">
      <c r="A61" s="51"/>
      <c r="B61" s="69"/>
      <c r="C61" s="70"/>
      <c r="D61" s="71"/>
      <c r="E61" s="72"/>
      <c r="F61" s="71"/>
      <c r="G61" s="71"/>
      <c r="H61" s="71"/>
      <c r="I61" s="71"/>
      <c r="J61" s="71"/>
    </row>
    <row r="62" customFormat="false" ht="15" hidden="false" customHeight="false" outlineLevel="0" collapsed="false">
      <c r="A62" s="51"/>
      <c r="B62" s="69"/>
      <c r="C62" s="70"/>
      <c r="D62" s="71"/>
      <c r="E62" s="72"/>
      <c r="F62" s="71"/>
      <c r="G62" s="71"/>
      <c r="H62" s="71"/>
      <c r="I62" s="71"/>
      <c r="J62" s="71"/>
    </row>
    <row r="63" customFormat="false" ht="15" hidden="false" customHeight="false" outlineLevel="0" collapsed="false">
      <c r="A63" s="51"/>
      <c r="B63" s="69"/>
      <c r="C63" s="70"/>
      <c r="D63" s="71"/>
      <c r="E63" s="72"/>
      <c r="F63" s="71"/>
      <c r="G63" s="71"/>
      <c r="H63" s="71"/>
      <c r="I63" s="71"/>
      <c r="J63" s="71"/>
    </row>
    <row r="64" customFormat="false" ht="15" hidden="false" customHeight="false" outlineLevel="0" collapsed="false">
      <c r="A64" s="51"/>
      <c r="B64" s="69"/>
      <c r="C64" s="70"/>
      <c r="D64" s="71"/>
      <c r="E64" s="72"/>
      <c r="F64" s="71"/>
      <c r="G64" s="71"/>
      <c r="H64" s="71"/>
      <c r="I64" s="71"/>
      <c r="J64" s="71"/>
    </row>
    <row r="65" customFormat="false" ht="15" hidden="false" customHeight="false" outlineLevel="0" collapsed="false">
      <c r="A65" s="51"/>
      <c r="B65" s="69"/>
      <c r="C65" s="70"/>
      <c r="D65" s="71"/>
      <c r="E65" s="72"/>
      <c r="F65" s="71"/>
      <c r="G65" s="71"/>
      <c r="H65" s="71"/>
      <c r="I65" s="71"/>
      <c r="J65" s="71"/>
    </row>
    <row r="66" customFormat="false" ht="15" hidden="false" customHeight="false" outlineLevel="0" collapsed="false">
      <c r="A66" s="51"/>
      <c r="B66" s="69"/>
      <c r="C66" s="70"/>
      <c r="D66" s="71"/>
      <c r="E66" s="72"/>
      <c r="F66" s="71"/>
      <c r="G66" s="71"/>
      <c r="H66" s="71"/>
      <c r="I66" s="71"/>
      <c r="J66" s="71"/>
    </row>
    <row r="67" customFormat="false" ht="15" hidden="false" customHeight="false" outlineLevel="0" collapsed="false">
      <c r="A67" s="51"/>
      <c r="B67" s="69"/>
      <c r="C67" s="70"/>
      <c r="D67" s="71"/>
      <c r="E67" s="72"/>
      <c r="F67" s="71"/>
      <c r="G67" s="71"/>
      <c r="H67" s="71"/>
      <c r="I67" s="71"/>
      <c r="J67" s="71"/>
    </row>
    <row r="68" customFormat="false" ht="15" hidden="false" customHeight="false" outlineLevel="0" collapsed="false">
      <c r="A68" s="51"/>
      <c r="B68" s="69"/>
      <c r="C68" s="70"/>
      <c r="D68" s="71"/>
      <c r="E68" s="72"/>
      <c r="F68" s="71"/>
      <c r="G68" s="71"/>
      <c r="H68" s="71"/>
      <c r="I68" s="71"/>
      <c r="J68" s="71"/>
    </row>
    <row r="69" customFormat="false" ht="15" hidden="false" customHeight="false" outlineLevel="0" collapsed="false">
      <c r="A69" s="51"/>
      <c r="B69" s="69"/>
      <c r="C69" s="70"/>
      <c r="D69" s="71"/>
      <c r="E69" s="72"/>
      <c r="F69" s="71"/>
      <c r="G69" s="71"/>
      <c r="H69" s="71"/>
      <c r="I69" s="71"/>
      <c r="J69" s="71"/>
    </row>
    <row r="70" customFormat="false" ht="15" hidden="false" customHeight="false" outlineLevel="0" collapsed="false">
      <c r="A70" s="51"/>
      <c r="B70" s="69"/>
      <c r="C70" s="70"/>
      <c r="D70" s="71"/>
      <c r="E70" s="72"/>
      <c r="F70" s="71"/>
      <c r="G70" s="71"/>
      <c r="H70" s="71"/>
      <c r="I70" s="71"/>
      <c r="J70" s="71"/>
    </row>
    <row r="71" customFormat="false" ht="15" hidden="false" customHeight="false" outlineLevel="0" collapsed="false">
      <c r="A71" s="51"/>
      <c r="B71" s="69"/>
      <c r="C71" s="70"/>
      <c r="D71" s="71"/>
      <c r="E71" s="72"/>
      <c r="F71" s="71"/>
      <c r="G71" s="71"/>
      <c r="H71" s="71"/>
      <c r="I71" s="71"/>
      <c r="J71" s="71"/>
    </row>
    <row r="72" customFormat="false" ht="15" hidden="false" customHeight="false" outlineLevel="0" collapsed="false">
      <c r="A72" s="51"/>
      <c r="B72" s="69"/>
      <c r="C72" s="70"/>
      <c r="D72" s="71"/>
      <c r="E72" s="72"/>
      <c r="F72" s="71"/>
      <c r="G72" s="71"/>
      <c r="H72" s="71"/>
      <c r="I72" s="71"/>
      <c r="J72" s="71"/>
    </row>
    <row r="73" customFormat="false" ht="15" hidden="false" customHeight="false" outlineLevel="0" collapsed="false">
      <c r="A73" s="51"/>
      <c r="B73" s="69"/>
      <c r="C73" s="70"/>
      <c r="D73" s="71"/>
      <c r="E73" s="72"/>
      <c r="F73" s="71"/>
      <c r="G73" s="71"/>
      <c r="H73" s="71"/>
      <c r="I73" s="71"/>
      <c r="J73" s="71"/>
    </row>
    <row r="74" customFormat="false" ht="15" hidden="false" customHeight="false" outlineLevel="0" collapsed="false">
      <c r="A74" s="51"/>
      <c r="B74" s="69"/>
      <c r="C74" s="70"/>
      <c r="D74" s="71"/>
      <c r="E74" s="72"/>
      <c r="F74" s="71"/>
      <c r="G74" s="71"/>
      <c r="H74" s="71"/>
      <c r="I74" s="71"/>
      <c r="J74" s="71"/>
    </row>
    <row r="75" customFormat="false" ht="15" hidden="false" customHeight="false" outlineLevel="0" collapsed="false">
      <c r="A75" s="51"/>
      <c r="B75" s="69"/>
      <c r="C75" s="70"/>
      <c r="D75" s="71"/>
      <c r="E75" s="72"/>
      <c r="F75" s="71"/>
      <c r="G75" s="71"/>
      <c r="H75" s="71"/>
      <c r="I75" s="71"/>
      <c r="J75" s="71"/>
    </row>
    <row r="76" customFormat="false" ht="15" hidden="false" customHeight="false" outlineLevel="0" collapsed="false">
      <c r="A76" s="51"/>
      <c r="B76" s="69"/>
      <c r="C76" s="70"/>
      <c r="D76" s="71"/>
      <c r="E76" s="72"/>
      <c r="F76" s="71"/>
      <c r="G76" s="71"/>
      <c r="H76" s="71"/>
      <c r="I76" s="71"/>
      <c r="J76" s="71"/>
    </row>
    <row r="77" customFormat="false" ht="15" hidden="false" customHeight="false" outlineLevel="0" collapsed="false">
      <c r="A77" s="51"/>
      <c r="B77" s="69"/>
      <c r="C77" s="70"/>
      <c r="D77" s="71"/>
      <c r="E77" s="72"/>
      <c r="F77" s="71"/>
      <c r="G77" s="71"/>
      <c r="H77" s="71"/>
      <c r="I77" s="71"/>
      <c r="J77" s="71"/>
    </row>
    <row r="78" customFormat="false" ht="15" hidden="false" customHeight="false" outlineLevel="0" collapsed="false">
      <c r="A78" s="51"/>
      <c r="B78" s="69"/>
      <c r="C78" s="70"/>
      <c r="D78" s="71"/>
      <c r="E78" s="72"/>
      <c r="F78" s="71"/>
      <c r="G78" s="71"/>
      <c r="H78" s="71"/>
      <c r="I78" s="71"/>
      <c r="J78" s="71"/>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5">
    <mergeCell ref="G1:J1"/>
    <mergeCell ref="A2:J2"/>
    <mergeCell ref="A4:A5"/>
    <mergeCell ref="B4:B5"/>
    <mergeCell ref="C4:C5"/>
    <mergeCell ref="D4:D5"/>
    <mergeCell ref="E4:E5"/>
    <mergeCell ref="F4:F5"/>
    <mergeCell ref="G4:I4"/>
    <mergeCell ref="J4:J5"/>
    <mergeCell ref="A7:J7"/>
    <mergeCell ref="A18:J18"/>
    <mergeCell ref="A19:J19"/>
    <mergeCell ref="B37:J37"/>
    <mergeCell ref="B49:J49"/>
  </mergeCells>
  <hyperlinks>
    <hyperlink ref="B15" r:id="rId1" display="Замена запорнорной арматуры УТ-6 ЗАДВИЖКА 30С41НЖ, ДУ-100, РУ-16"/>
  </hyperlinks>
  <printOptions headings="false" gridLines="false" gridLinesSet="true" horizontalCentered="true" verticalCentered="false"/>
  <pageMargins left="0" right="0" top="0.354166666666667" bottom="0.354166666666667" header="0.511811023622047" footer="0.511811023622047"/>
  <pageSetup paperSize="9"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82</TotalTime>
  <Application>LibreOffice/7.5.6.2$Linux_X86_64 LibreOffice_project/50$Build-2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ru-RU</dc:language>
  <cp:lastModifiedBy/>
  <cp:lastPrinted>2025-05-15T08:39:26Z</cp:lastPrinted>
  <dcterms:modified xsi:type="dcterms:W3CDTF">2025-05-15T08:39:47Z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